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curement\Rufus\Working Files\CSA.SDU-22-001-S [Solicitation_MD State Disbursement Unit Services]\STATE DISTRIBUTION UNIT RFP\RFP\"/>
    </mc:Choice>
  </mc:AlternateContent>
  <xr:revisionPtr revIDLastSave="0" documentId="13_ncr:1_{152FB1E2-10F4-459E-A021-D5DADC51884B}" xr6:coauthVersionLast="47" xr6:coauthVersionMax="47" xr10:uidLastSave="{00000000-0000-0000-0000-000000000000}"/>
  <bookViews>
    <workbookView xWindow="1170" yWindow="750" windowWidth="15720" windowHeight="10770" xr2:uid="{5B01BF46-CDC3-4B44-ACA1-87C248A7F373}"/>
  </bookViews>
  <sheets>
    <sheet name="18" sheetId="1" r:id="rId1"/>
    <sheet name="21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2" l="1"/>
  <c r="D37" i="2"/>
  <c r="D33" i="2"/>
  <c r="D31" i="2"/>
  <c r="D27" i="2"/>
  <c r="D26" i="2"/>
  <c r="D18" i="2"/>
  <c r="D11" i="2"/>
  <c r="D46" i="2" s="1"/>
  <c r="E44" i="1" l="1"/>
  <c r="E40" i="1"/>
  <c r="E38" i="1"/>
  <c r="D33" i="1"/>
  <c r="D32" i="1"/>
  <c r="D31" i="1"/>
  <c r="D34" i="1" s="1"/>
  <c r="E27" i="1"/>
  <c r="E23" i="1"/>
  <c r="E21" i="1"/>
  <c r="E18" i="1"/>
  <c r="E17" i="1"/>
  <c r="E19" i="1" s="1"/>
  <c r="E13" i="1"/>
  <c r="E11" i="1"/>
  <c r="E9" i="1"/>
</calcChain>
</file>

<file path=xl/sharedStrings.xml><?xml version="1.0" encoding="utf-8"?>
<sst xmlns="http://schemas.openxmlformats.org/spreadsheetml/2006/main" count="74" uniqueCount="59">
  <si>
    <t>18 Account Bank Reconciliation as of Report Day:</t>
  </si>
  <si>
    <t>Completed by:</t>
  </si>
  <si>
    <t>Reviewed By:</t>
  </si>
  <si>
    <t>Date Completed:</t>
  </si>
  <si>
    <t>Date Reviewed:</t>
  </si>
  <si>
    <t>ICL's as of Report Day</t>
  </si>
  <si>
    <t>ICL Summary (Booked Amount Per SMI Report)</t>
  </si>
  <si>
    <t>Booked Amount</t>
  </si>
  <si>
    <t>Cash Letter Pre-Encoded  Dep CR</t>
  </si>
  <si>
    <t xml:space="preserve">Banked Amount </t>
  </si>
  <si>
    <t>ICL Variances</t>
  </si>
  <si>
    <t>Commercial Deposits as of Report Day</t>
  </si>
  <si>
    <t>Manual Deposits</t>
  </si>
  <si>
    <t>Local Office Cash Deposits (SMART Remote)</t>
  </si>
  <si>
    <t xml:space="preserve">Deposits Booked </t>
  </si>
  <si>
    <t>Commercial Deposit Credit</t>
  </si>
  <si>
    <t>Commercial Deposit Variances</t>
  </si>
  <si>
    <t>Bank Adjustments as of Report Day</t>
  </si>
  <si>
    <t xml:space="preserve">Bank Adjustments  </t>
  </si>
  <si>
    <t>ZBA as of Report Day</t>
  </si>
  <si>
    <t>Cash Letter Pre-Encoded Dep CR</t>
  </si>
  <si>
    <t>Bank Adjustment</t>
  </si>
  <si>
    <t>ZBA Total</t>
  </si>
  <si>
    <t>Outstanding Deposits as of Report Day</t>
  </si>
  <si>
    <t>Local Office Cash Deposits In Transit</t>
  </si>
  <si>
    <t xml:space="preserve">Manual Deposits In Transit </t>
  </si>
  <si>
    <t>WI's Not Marked Deposited</t>
  </si>
  <si>
    <t>Work Item's (WI) Not Marked Deposited</t>
  </si>
  <si>
    <t xml:space="preserve"> ***  New 18 Account Reconciliation effective date: 09/01/2016 ***</t>
  </si>
  <si>
    <t>Post Date:</t>
  </si>
  <si>
    <t>Financial Staff Initials:</t>
  </si>
  <si>
    <t>ACH Debit Payments - Report Day</t>
  </si>
  <si>
    <t>Plus (+)</t>
  </si>
  <si>
    <t>ACH Debit Payment Reconciliation Report</t>
  </si>
  <si>
    <t>Minus (-)</t>
  </si>
  <si>
    <t>ACH Settlement Credit</t>
  </si>
  <si>
    <t>Difference</t>
  </si>
  <si>
    <t>Credit Card Payments - Report Day</t>
  </si>
  <si>
    <t>Receipt File Reconciliation Report</t>
  </si>
  <si>
    <t>Prior Day's Daily Difference</t>
  </si>
  <si>
    <t>Credit Card ACH Credit</t>
  </si>
  <si>
    <t>ACH Reconciliation - Next Business Day</t>
  </si>
  <si>
    <t>ACH Credit Summary</t>
  </si>
  <si>
    <t>ACH Credits</t>
  </si>
  <si>
    <t>Adustments to Bank ACH Credits</t>
  </si>
  <si>
    <t>ACH Debit</t>
  </si>
  <si>
    <t>Credit Card Payment</t>
  </si>
  <si>
    <t>Payments not Processed in SMART</t>
  </si>
  <si>
    <t>Other Individual Settlement Credit</t>
  </si>
  <si>
    <t>Individual ACH Return Item CR</t>
  </si>
  <si>
    <t>Total Adjustments</t>
  </si>
  <si>
    <t>ACH Credits - Adjustments</t>
  </si>
  <si>
    <t>Explanation of Variance</t>
  </si>
  <si>
    <t>Description</t>
  </si>
  <si>
    <t>Date Notified</t>
  </si>
  <si>
    <t>Notes</t>
  </si>
  <si>
    <t>Daily Difference</t>
  </si>
  <si>
    <t>21 Bank Reconciliation</t>
  </si>
  <si>
    <t>EXHIBIT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</si>
</sst>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DA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14" fontId="4" fillId="0" borderId="3" xfId="0" applyNumberFormat="1" applyFont="1" applyBorder="1" applyAlignment="1">
      <alignment horizontal="center"/>
    </xf>
    <xf numFmtId="0" fontId="5" fillId="0" borderId="4" xfId="0" applyFont="1" applyBorder="1" applyProtection="1">
      <protection locked="0"/>
    </xf>
    <xf numFmtId="0" fontId="6" fillId="3" borderId="5" xfId="0" applyFont="1" applyFill="1" applyBorder="1" applyAlignment="1">
      <alignment horizontal="center"/>
    </xf>
    <xf numFmtId="0" fontId="6" fillId="3" borderId="5" xfId="0" applyFont="1" applyFill="1" applyBorder="1"/>
    <xf numFmtId="14" fontId="6" fillId="3" borderId="5" xfId="0" applyNumberFormat="1" applyFont="1" applyFill="1" applyBorder="1" applyAlignment="1" applyProtection="1">
      <alignment horizontal="center"/>
      <protection locked="0"/>
    </xf>
    <xf numFmtId="0" fontId="5" fillId="0" borderId="6" xfId="0" applyFont="1" applyBorder="1" applyProtection="1">
      <protection locked="0"/>
    </xf>
    <xf numFmtId="0" fontId="7" fillId="3" borderId="7" xfId="0" applyFont="1" applyFill="1" applyBorder="1" applyAlignment="1">
      <alignment horizontal="center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14" fontId="7" fillId="3" borderId="9" xfId="0" applyNumberFormat="1" applyFont="1" applyFill="1" applyBorder="1" applyAlignment="1" applyProtection="1">
      <alignment horizontal="center"/>
      <protection locked="0"/>
    </xf>
    <xf numFmtId="0" fontId="6" fillId="3" borderId="7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164" fontId="7" fillId="0" borderId="7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 applyProtection="1">
      <alignment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44" fontId="7" fillId="4" borderId="3" xfId="0" applyNumberFormat="1" applyFont="1" applyFill="1" applyBorder="1" applyAlignment="1" applyProtection="1">
      <alignment horizontal="right" vertical="center"/>
      <protection locked="0"/>
    </xf>
    <xf numFmtId="0" fontId="6" fillId="0" borderId="7" xfId="0" applyFont="1" applyBorder="1" applyProtection="1"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6" fillId="3" borderId="0" xfId="0" applyFont="1" applyFill="1" applyProtection="1">
      <protection locked="0"/>
    </xf>
    <xf numFmtId="44" fontId="6" fillId="3" borderId="0" xfId="0" applyNumberFormat="1" applyFont="1" applyFill="1" applyAlignment="1" applyProtection="1">
      <alignment horizontal="right"/>
      <protection locked="0"/>
    </xf>
    <xf numFmtId="0" fontId="0" fillId="0" borderId="10" xfId="0" applyBorder="1"/>
    <xf numFmtId="0" fontId="12" fillId="5" borderId="0" xfId="0" applyFont="1" applyFill="1" applyAlignment="1" applyProtection="1">
      <alignment horizontal="center" vertical="center"/>
      <protection locked="0"/>
    </xf>
    <xf numFmtId="44" fontId="7" fillId="5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7" xfId="0" applyFont="1" applyBorder="1" applyProtection="1">
      <protection locked="0"/>
    </xf>
    <xf numFmtId="0" fontId="5" fillId="0" borderId="0" xfId="0" applyFont="1"/>
    <xf numFmtId="0" fontId="6" fillId="0" borderId="0" xfId="0" applyFont="1" applyAlignment="1" applyProtection="1">
      <alignment horizontal="center" vertical="center"/>
      <protection locked="0"/>
    </xf>
    <xf numFmtId="44" fontId="6" fillId="0" borderId="10" xfId="0" applyNumberFormat="1" applyFont="1" applyBorder="1" applyProtection="1">
      <protection locked="0"/>
    </xf>
    <xf numFmtId="44" fontId="7" fillId="6" borderId="3" xfId="0" applyNumberFormat="1" applyFont="1" applyFill="1" applyBorder="1" applyAlignment="1" applyProtection="1">
      <alignment horizontal="right" vertical="center"/>
      <protection locked="0"/>
    </xf>
    <xf numFmtId="0" fontId="6" fillId="3" borderId="12" xfId="0" applyFont="1" applyFill="1" applyBorder="1" applyProtection="1">
      <protection locked="0"/>
    </xf>
    <xf numFmtId="0" fontId="6" fillId="3" borderId="13" xfId="0" applyFont="1" applyFill="1" applyBorder="1" applyProtection="1">
      <protection locked="0"/>
    </xf>
    <xf numFmtId="0" fontId="6" fillId="3" borderId="14" xfId="0" applyFont="1" applyFill="1" applyBorder="1" applyProtection="1">
      <protection locked="0"/>
    </xf>
    <xf numFmtId="0" fontId="6" fillId="3" borderId="4" xfId="0" applyFont="1" applyFill="1" applyBorder="1" applyProtection="1">
      <protection locked="0"/>
    </xf>
    <xf numFmtId="0" fontId="6" fillId="3" borderId="5" xfId="0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44" fontId="12" fillId="4" borderId="0" xfId="0" applyNumberFormat="1" applyFont="1" applyFill="1" applyAlignment="1" applyProtection="1">
      <alignment horizontal="center" vertical="center"/>
      <protection locked="0"/>
    </xf>
    <xf numFmtId="44" fontId="6" fillId="4" borderId="9" xfId="0" applyNumberFormat="1" applyFont="1" applyFill="1" applyBorder="1" applyAlignment="1" applyProtection="1">
      <alignment horizontal="right" vertical="center"/>
      <protection locked="0"/>
    </xf>
    <xf numFmtId="44" fontId="6" fillId="0" borderId="0" xfId="0" applyNumberFormat="1" applyFont="1" applyAlignment="1" applyProtection="1">
      <alignment horizontal="center" vertical="center"/>
      <protection locked="0"/>
    </xf>
    <xf numFmtId="44" fontId="6" fillId="0" borderId="10" xfId="0" applyNumberFormat="1" applyFont="1" applyBorder="1" applyAlignment="1" applyProtection="1">
      <alignment horizontal="right"/>
      <protection locked="0"/>
    </xf>
    <xf numFmtId="0" fontId="7" fillId="0" borderId="7" xfId="0" applyFont="1" applyBorder="1" applyProtection="1">
      <protection locked="0"/>
    </xf>
    <xf numFmtId="0" fontId="6" fillId="3" borderId="13" xfId="0" applyFont="1" applyFill="1" applyBorder="1" applyAlignment="1" applyProtection="1">
      <alignment horizontal="left"/>
      <protection locked="0"/>
    </xf>
    <xf numFmtId="44" fontId="6" fillId="3" borderId="13" xfId="0" applyNumberFormat="1" applyFont="1" applyFill="1" applyBorder="1" applyAlignment="1" applyProtection="1">
      <alignment horizontal="right"/>
      <protection locked="0"/>
    </xf>
    <xf numFmtId="0" fontId="6" fillId="3" borderId="7" xfId="0" applyFont="1" applyFill="1" applyBorder="1" applyProtection="1">
      <protection locked="0"/>
    </xf>
    <xf numFmtId="0" fontId="6" fillId="3" borderId="10" xfId="0" applyFont="1" applyFill="1" applyBorder="1" applyProtection="1">
      <protection locked="0"/>
    </xf>
    <xf numFmtId="0" fontId="7" fillId="6" borderId="7" xfId="0" applyFont="1" applyFill="1" applyBorder="1" applyProtection="1">
      <protection locked="0"/>
    </xf>
    <xf numFmtId="0" fontId="7" fillId="6" borderId="0" xfId="0" applyFont="1" applyFill="1" applyProtection="1">
      <protection locked="0"/>
    </xf>
    <xf numFmtId="0" fontId="5" fillId="6" borderId="0" xfId="0" applyFont="1" applyFill="1" applyProtection="1"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164" fontId="7" fillId="3" borderId="7" xfId="0" applyNumberFormat="1" applyFont="1" applyFill="1" applyBorder="1" applyAlignment="1" applyProtection="1">
      <alignment vertical="center"/>
      <protection locked="0"/>
    </xf>
    <xf numFmtId="164" fontId="7" fillId="3" borderId="0" xfId="0" applyNumberFormat="1" applyFont="1" applyFill="1" applyAlignment="1" applyProtection="1">
      <alignment vertical="center"/>
      <protection locked="0"/>
    </xf>
    <xf numFmtId="164" fontId="7" fillId="3" borderId="10" xfId="0" applyNumberFormat="1" applyFont="1" applyFill="1" applyBorder="1" applyAlignment="1" applyProtection="1">
      <alignment vertical="center"/>
      <protection locked="0"/>
    </xf>
    <xf numFmtId="0" fontId="6" fillId="0" borderId="15" xfId="0" applyFont="1" applyBorder="1" applyProtection="1">
      <protection locked="0"/>
    </xf>
    <xf numFmtId="44" fontId="6" fillId="7" borderId="8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Protection="1">
      <protection locked="0"/>
    </xf>
    <xf numFmtId="44" fontId="6" fillId="7" borderId="16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44" fontId="7" fillId="7" borderId="3" xfId="0" applyNumberFormat="1" applyFont="1" applyFill="1" applyBorder="1" applyAlignment="1">
      <alignment horizontal="right" vertical="center"/>
    </xf>
    <xf numFmtId="0" fontId="7" fillId="3" borderId="13" xfId="0" applyFont="1" applyFill="1" applyBorder="1" applyAlignment="1" applyProtection="1">
      <alignment horizontal="left"/>
      <protection locked="0"/>
    </xf>
    <xf numFmtId="0" fontId="6" fillId="0" borderId="13" xfId="0" applyFont="1" applyBorder="1" applyProtection="1">
      <protection locked="0"/>
    </xf>
    <xf numFmtId="44" fontId="7" fillId="3" borderId="13" xfId="0" applyNumberFormat="1" applyFont="1" applyFill="1" applyBorder="1" applyAlignment="1" applyProtection="1">
      <alignment horizontal="right"/>
      <protection locked="0"/>
    </xf>
    <xf numFmtId="0" fontId="5" fillId="0" borderId="10" xfId="0" applyFont="1" applyBorder="1" applyProtection="1">
      <protection locked="0"/>
    </xf>
    <xf numFmtId="44" fontId="7" fillId="6" borderId="3" xfId="0" applyNumberFormat="1" applyFont="1" applyFill="1" applyBorder="1" applyAlignment="1">
      <alignment horizontal="right" vertical="center"/>
    </xf>
    <xf numFmtId="44" fontId="6" fillId="0" borderId="10" xfId="0" applyNumberFormat="1" applyFont="1" applyBorder="1"/>
    <xf numFmtId="0" fontId="6" fillId="0" borderId="12" xfId="0" applyFont="1" applyBorder="1" applyProtection="1">
      <protection locked="0"/>
    </xf>
    <xf numFmtId="0" fontId="0" fillId="0" borderId="13" xfId="0" applyBorder="1"/>
    <xf numFmtId="44" fontId="6" fillId="0" borderId="14" xfId="0" applyNumberFormat="1" applyFont="1" applyBorder="1"/>
    <xf numFmtId="164" fontId="7" fillId="3" borderId="12" xfId="0" applyNumberFormat="1" applyFont="1" applyFill="1" applyBorder="1" applyAlignment="1" applyProtection="1">
      <alignment vertical="center"/>
      <protection locked="0"/>
    </xf>
    <xf numFmtId="164" fontId="7" fillId="3" borderId="13" xfId="0" applyNumberFormat="1" applyFont="1" applyFill="1" applyBorder="1" applyAlignment="1" applyProtection="1">
      <alignment vertical="center"/>
      <protection locked="0"/>
    </xf>
    <xf numFmtId="164" fontId="7" fillId="3" borderId="14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6" fillId="8" borderId="1" xfId="0" applyFont="1" applyFill="1" applyBorder="1" applyAlignment="1">
      <alignment vertical="center"/>
    </xf>
    <xf numFmtId="0" fontId="17" fillId="8" borderId="2" xfId="0" applyFont="1" applyFill="1" applyBorder="1" applyAlignment="1">
      <alignment vertical="center"/>
    </xf>
    <xf numFmtId="0" fontId="17" fillId="8" borderId="11" xfId="0" applyFont="1" applyFill="1" applyBorder="1" applyAlignment="1">
      <alignment vertical="center"/>
    </xf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 applyAlignment="1">
      <alignment horizontal="left"/>
    </xf>
    <xf numFmtId="0" fontId="17" fillId="0" borderId="0" xfId="0" applyFont="1"/>
    <xf numFmtId="14" fontId="17" fillId="0" borderId="8" xfId="0" applyNumberFormat="1" applyFont="1" applyBorder="1" applyAlignment="1" applyProtection="1">
      <alignment horizontal="right"/>
      <protection locked="0"/>
    </xf>
    <xf numFmtId="0" fontId="17" fillId="0" borderId="10" xfId="0" applyFont="1" applyBorder="1" applyProtection="1">
      <protection locked="0"/>
    </xf>
    <xf numFmtId="0" fontId="17" fillId="0" borderId="8" xfId="0" applyFont="1" applyBorder="1" applyAlignment="1" applyProtection="1">
      <alignment horizontal="right"/>
      <protection locked="0"/>
    </xf>
    <xf numFmtId="0" fontId="17" fillId="0" borderId="12" xfId="0" applyFont="1" applyBorder="1"/>
    <xf numFmtId="0" fontId="17" fillId="0" borderId="13" xfId="0" applyFont="1" applyBorder="1"/>
    <xf numFmtId="0" fontId="17" fillId="0" borderId="14" xfId="0" applyFont="1" applyBorder="1"/>
    <xf numFmtId="164" fontId="16" fillId="2" borderId="1" xfId="0" applyNumberFormat="1" applyFont="1" applyFill="1" applyBorder="1" applyAlignment="1">
      <alignment vertical="center"/>
    </xf>
    <xf numFmtId="164" fontId="17" fillId="2" borderId="2" xfId="0" applyNumberFormat="1" applyFont="1" applyFill="1" applyBorder="1" applyAlignment="1">
      <alignment vertical="center"/>
    </xf>
    <xf numFmtId="164" fontId="17" fillId="2" borderId="11" xfId="0" applyNumberFormat="1" applyFont="1" applyFill="1" applyBorder="1" applyAlignment="1">
      <alignment vertical="center"/>
    </xf>
    <xf numFmtId="0" fontId="17" fillId="0" borderId="6" xfId="0" applyFont="1" applyBorder="1" applyProtection="1">
      <protection locked="0"/>
    </xf>
    <xf numFmtId="0" fontId="12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44" fontId="17" fillId="0" borderId="8" xfId="0" applyNumberFormat="1" applyFont="1" applyBorder="1" applyAlignment="1" applyProtection="1">
      <alignment horizontal="right"/>
      <protection locked="0"/>
    </xf>
    <xf numFmtId="43" fontId="17" fillId="0" borderId="8" xfId="0" applyNumberFormat="1" applyFont="1" applyBorder="1" applyAlignment="1" applyProtection="1">
      <alignment horizontal="right"/>
      <protection locked="0"/>
    </xf>
    <xf numFmtId="0" fontId="17" fillId="0" borderId="7" xfId="0" applyFont="1" applyBorder="1"/>
    <xf numFmtId="44" fontId="17" fillId="9" borderId="8" xfId="0" applyNumberFormat="1" applyFont="1" applyFill="1" applyBorder="1" applyAlignment="1">
      <alignment horizontal="right"/>
    </xf>
    <xf numFmtId="0" fontId="17" fillId="0" borderId="14" xfId="0" applyFont="1" applyBorder="1" applyProtection="1">
      <protection locked="0"/>
    </xf>
    <xf numFmtId="43" fontId="17" fillId="0" borderId="8" xfId="0" applyNumberFormat="1" applyFont="1" applyBorder="1" applyAlignment="1">
      <alignment horizontal="right"/>
    </xf>
    <xf numFmtId="44" fontId="17" fillId="0" borderId="17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>
      <alignment horizontal="left" indent="1"/>
    </xf>
    <xf numFmtId="44" fontId="17" fillId="0" borderId="8" xfId="0" applyNumberFormat="1" applyFont="1" applyBorder="1" applyAlignment="1">
      <alignment horizontal="right"/>
    </xf>
    <xf numFmtId="0" fontId="12" fillId="0" borderId="7" xfId="0" applyFont="1" applyBorder="1"/>
    <xf numFmtId="0" fontId="12" fillId="0" borderId="0" xfId="0" applyFont="1"/>
    <xf numFmtId="165" fontId="16" fillId="2" borderId="1" xfId="0" applyNumberFormat="1" applyFont="1" applyFill="1" applyBorder="1" applyAlignment="1">
      <alignment vertical="center"/>
    </xf>
    <xf numFmtId="165" fontId="17" fillId="2" borderId="2" xfId="0" applyNumberFormat="1" applyFont="1" applyFill="1" applyBorder="1" applyAlignment="1">
      <alignment vertical="center"/>
    </xf>
    <xf numFmtId="165" fontId="17" fillId="2" borderId="11" xfId="0" applyNumberFormat="1" applyFont="1" applyFill="1" applyBorder="1" applyAlignment="1">
      <alignment vertical="center"/>
    </xf>
    <xf numFmtId="0" fontId="17" fillId="10" borderId="1" xfId="0" applyFont="1" applyFill="1" applyBorder="1" applyAlignment="1">
      <alignment horizontal="center" vertical="center" wrapText="1"/>
    </xf>
    <xf numFmtId="43" fontId="17" fillId="10" borderId="2" xfId="0" applyNumberFormat="1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/>
    </xf>
    <xf numFmtId="0" fontId="17" fillId="10" borderId="11" xfId="0" applyFont="1" applyFill="1" applyBorder="1" applyAlignment="1">
      <alignment horizontal="center" vertical="center"/>
    </xf>
    <xf numFmtId="43" fontId="17" fillId="0" borderId="18" xfId="0" applyNumberFormat="1" applyFont="1" applyBorder="1" applyAlignment="1" applyProtection="1">
      <alignment horizontal="right"/>
      <protection locked="0"/>
    </xf>
    <xf numFmtId="43" fontId="17" fillId="0" borderId="19" xfId="0" applyNumberFormat="1" applyFont="1" applyBorder="1" applyAlignment="1" applyProtection="1">
      <alignment horizontal="right"/>
      <protection locked="0"/>
    </xf>
    <xf numFmtId="14" fontId="17" fillId="0" borderId="20" xfId="0" applyNumberFormat="1" applyFont="1" applyBorder="1" applyProtection="1">
      <protection locked="0"/>
    </xf>
    <xf numFmtId="43" fontId="17" fillId="0" borderId="21" xfId="0" applyNumberFormat="1" applyFont="1" applyBorder="1" applyAlignment="1" applyProtection="1">
      <alignment horizontal="left"/>
      <protection locked="0"/>
    </xf>
    <xf numFmtId="43" fontId="17" fillId="0" borderId="22" xfId="0" applyNumberFormat="1" applyFont="1" applyBorder="1" applyProtection="1">
      <protection locked="0"/>
    </xf>
    <xf numFmtId="43" fontId="17" fillId="0" borderId="23" xfId="0" applyNumberFormat="1" applyFont="1" applyBorder="1" applyProtection="1">
      <protection locked="0"/>
    </xf>
    <xf numFmtId="14" fontId="17" fillId="0" borderId="8" xfId="0" applyNumberFormat="1" applyFont="1" applyBorder="1" applyProtection="1">
      <protection locked="0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24" xfId="0" applyFont="1" applyBorder="1"/>
    <xf numFmtId="0" fontId="17" fillId="0" borderId="25" xfId="0" applyFont="1" applyBorder="1"/>
    <xf numFmtId="44" fontId="17" fillId="0" borderId="16" xfId="0" applyNumberFormat="1" applyFont="1" applyBorder="1" applyAlignment="1">
      <alignment horizontal="right"/>
    </xf>
    <xf numFmtId="0" fontId="17" fillId="0" borderId="26" xfId="0" applyFont="1" applyBorder="1"/>
    <xf numFmtId="43" fontId="17" fillId="0" borderId="0" xfId="0" applyNumberFormat="1" applyFont="1"/>
    <xf numFmtId="0" fontId="16" fillId="0" borderId="7" xfId="0" applyFont="1" applyBorder="1"/>
    <xf numFmtId="44" fontId="17" fillId="9" borderId="3" xfId="0" applyNumberFormat="1" applyFont="1" applyFill="1" applyBorder="1"/>
    <xf numFmtId="43" fontId="17" fillId="0" borderId="13" xfId="0" applyNumberFormat="1" applyFont="1" applyBorder="1"/>
    <xf numFmtId="164" fontId="8" fillId="2" borderId="1" xfId="0" applyNumberFormat="1" applyFont="1" applyFill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4" borderId="7" xfId="0" applyFont="1" applyFill="1" applyBorder="1" applyProtection="1">
      <protection locked="0"/>
    </xf>
    <xf numFmtId="0" fontId="10" fillId="4" borderId="0" xfId="0" applyFont="1" applyFill="1"/>
    <xf numFmtId="0" fontId="1" fillId="4" borderId="0" xfId="0" applyFont="1" applyFill="1"/>
    <xf numFmtId="0" fontId="10" fillId="5" borderId="7" xfId="0" applyFont="1" applyFill="1" applyBorder="1" applyProtection="1">
      <protection locked="0"/>
    </xf>
    <xf numFmtId="0" fontId="10" fillId="5" borderId="0" xfId="0" applyFont="1" applyFill="1"/>
    <xf numFmtId="0" fontId="1" fillId="5" borderId="0" xfId="0" applyFont="1" applyFill="1"/>
    <xf numFmtId="0" fontId="7" fillId="6" borderId="7" xfId="0" applyFont="1" applyFill="1" applyBorder="1" applyAlignment="1" applyProtection="1">
      <alignment horizontal="left"/>
      <protection locked="0"/>
    </xf>
    <xf numFmtId="0" fontId="13" fillId="6" borderId="0" xfId="0" applyFont="1" applyFill="1" applyAlignment="1">
      <alignment horizontal="left"/>
    </xf>
    <xf numFmtId="0" fontId="15" fillId="0" borderId="0" xfId="0" applyFont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left"/>
      <protection locked="0"/>
    </xf>
    <xf numFmtId="0" fontId="6" fillId="4" borderId="0" xfId="0" applyFont="1" applyFill="1" applyAlignment="1" applyProtection="1">
      <alignment horizontal="left"/>
      <protection locked="0"/>
    </xf>
    <xf numFmtId="0" fontId="5" fillId="4" borderId="7" xfId="0" applyFont="1" applyFill="1" applyBorder="1" applyProtection="1">
      <protection locked="0"/>
    </xf>
    <xf numFmtId="0" fontId="0" fillId="4" borderId="0" xfId="0" applyFill="1"/>
    <xf numFmtId="0" fontId="7" fillId="4" borderId="7" xfId="0" applyFont="1" applyFill="1" applyBorder="1" applyAlignment="1" applyProtection="1">
      <alignment horizontal="left"/>
      <protection locked="0"/>
    </xf>
    <xf numFmtId="0" fontId="13" fillId="4" borderId="0" xfId="0" applyFont="1" applyFill="1" applyAlignment="1">
      <alignment horizontal="left"/>
    </xf>
    <xf numFmtId="0" fontId="13" fillId="4" borderId="10" xfId="0" applyFont="1" applyFill="1" applyBorder="1" applyAlignment="1">
      <alignment horizontal="left"/>
    </xf>
    <xf numFmtId="0" fontId="7" fillId="5" borderId="7" xfId="0" applyFont="1" applyFill="1" applyBorder="1" applyProtection="1">
      <protection locked="0"/>
    </xf>
    <xf numFmtId="0" fontId="0" fillId="5" borderId="0" xfId="0" applyFill="1"/>
    <xf numFmtId="0" fontId="13" fillId="6" borderId="10" xfId="0" applyFont="1" applyFill="1" applyBorder="1" applyAlignment="1">
      <alignment horizontal="left"/>
    </xf>
    <xf numFmtId="164" fontId="8" fillId="2" borderId="1" xfId="0" applyNumberFormat="1" applyFont="1" applyFill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8" fillId="2" borderId="1" xfId="0" applyFont="1" applyFill="1" applyBorder="1" applyProtection="1">
      <protection locked="0"/>
    </xf>
    <xf numFmtId="0" fontId="0" fillId="0" borderId="2" xfId="0" applyBorder="1"/>
    <xf numFmtId="0" fontId="0" fillId="0" borderId="11" xfId="0" applyBorder="1"/>
    <xf numFmtId="0" fontId="7" fillId="6" borderId="7" xfId="0" applyFont="1" applyFill="1" applyBorder="1" applyProtection="1">
      <protection locked="0"/>
    </xf>
    <xf numFmtId="0" fontId="1" fillId="6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mi.sharepoint.com/sites/ops/mdpmp/Reconciliation%20Spreadsheets/MM.DD%2018%20Account%20Reconciliation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iation"/>
      <sheetName val="ICL Deposits"/>
      <sheetName val="Manual Deposits"/>
      <sheetName val="Local Office Cash Deposits "/>
      <sheetName val="Bank Adjustments"/>
      <sheetName val="WI's Not Marked Deposited"/>
      <sheetName val="Variances"/>
      <sheetName val="Quick Reference Notes"/>
      <sheetName val="Drop-Down Lists"/>
    </sheetNames>
    <sheetDataSet>
      <sheetData sheetId="0" refreshError="1"/>
      <sheetData sheetId="1">
        <row r="23">
          <cell r="B23">
            <v>0</v>
          </cell>
          <cell r="D23">
            <v>0</v>
          </cell>
          <cell r="F23">
            <v>0</v>
          </cell>
        </row>
      </sheetData>
      <sheetData sheetId="2">
        <row r="39">
          <cell r="K39">
            <v>0</v>
          </cell>
          <cell r="M39">
            <v>0</v>
          </cell>
          <cell r="P39">
            <v>0</v>
          </cell>
          <cell r="Q39">
            <v>0</v>
          </cell>
        </row>
      </sheetData>
      <sheetData sheetId="3">
        <row r="109">
          <cell r="D109">
            <v>0</v>
          </cell>
          <cell r="F109">
            <v>0</v>
          </cell>
          <cell r="I109">
            <v>0</v>
          </cell>
          <cell r="J109">
            <v>0</v>
          </cell>
        </row>
      </sheetData>
      <sheetData sheetId="4">
        <row r="23">
          <cell r="C23">
            <v>0</v>
          </cell>
        </row>
      </sheetData>
      <sheetData sheetId="5">
        <row r="108">
          <cell r="E108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5A40-948E-4D15-B263-7E2B0BD3487B}">
  <dimension ref="A1:E48"/>
  <sheetViews>
    <sheetView tabSelected="1" workbookViewId="0">
      <selection activeCell="E3" sqref="E3"/>
    </sheetView>
  </sheetViews>
  <sheetFormatPr defaultRowHeight="15" x14ac:dyDescent="0.25"/>
  <cols>
    <col min="1" max="1" width="41.42578125" bestFit="1" customWidth="1"/>
    <col min="2" max="2" width="33.5703125" bestFit="1" customWidth="1"/>
    <col min="4" max="4" width="17.28515625" bestFit="1" customWidth="1"/>
    <col min="5" max="5" width="29.140625" customWidth="1"/>
  </cols>
  <sheetData>
    <row r="1" spans="1:5" ht="15.75" thickBot="1" x14ac:dyDescent="0.3">
      <c r="E1" s="165" t="s">
        <v>58</v>
      </c>
    </row>
    <row r="2" spans="1:5" ht="24" thickBot="1" x14ac:dyDescent="0.4">
      <c r="A2" s="134" t="s">
        <v>0</v>
      </c>
      <c r="B2" s="135"/>
      <c r="C2" s="135"/>
      <c r="D2" s="135"/>
      <c r="E2" s="1"/>
    </row>
    <row r="3" spans="1:5" x14ac:dyDescent="0.25">
      <c r="A3" s="2"/>
      <c r="B3" s="3"/>
      <c r="C3" s="4"/>
      <c r="D3" s="5"/>
      <c r="E3" s="6"/>
    </row>
    <row r="4" spans="1:5" x14ac:dyDescent="0.25">
      <c r="A4" s="7" t="s">
        <v>1</v>
      </c>
      <c r="B4" s="8"/>
      <c r="C4" s="9"/>
      <c r="D4" s="10" t="s">
        <v>2</v>
      </c>
      <c r="E4" s="11"/>
    </row>
    <row r="5" spans="1:5" x14ac:dyDescent="0.25">
      <c r="A5" s="7" t="s">
        <v>3</v>
      </c>
      <c r="B5" s="8"/>
      <c r="C5" s="9"/>
      <c r="D5" s="10" t="s">
        <v>4</v>
      </c>
      <c r="E5" s="12"/>
    </row>
    <row r="6" spans="1:5" ht="15.75" thickBot="1" x14ac:dyDescent="0.3">
      <c r="A6" s="13"/>
      <c r="B6" s="14"/>
      <c r="C6" s="14"/>
      <c r="D6" s="14"/>
      <c r="E6" s="15"/>
    </row>
    <row r="7" spans="1:5" ht="21.75" thickBot="1" x14ac:dyDescent="0.3">
      <c r="A7" s="131" t="s">
        <v>5</v>
      </c>
      <c r="B7" s="132"/>
      <c r="C7" s="132"/>
      <c r="D7" s="132"/>
      <c r="E7" s="133"/>
    </row>
    <row r="8" spans="1:5" ht="15.75" thickBot="1" x14ac:dyDescent="0.3">
      <c r="A8" s="16"/>
      <c r="B8" s="17"/>
      <c r="C8" s="17"/>
      <c r="D8" s="18"/>
      <c r="E8" s="19"/>
    </row>
    <row r="9" spans="1:5" ht="15.75" thickBot="1" x14ac:dyDescent="0.3">
      <c r="A9" s="136" t="s">
        <v>6</v>
      </c>
      <c r="B9" s="137"/>
      <c r="C9" s="138"/>
      <c r="D9" s="20" t="s">
        <v>7</v>
      </c>
      <c r="E9" s="21">
        <f>'[1]ICL Deposits'!B23</f>
        <v>0</v>
      </c>
    </row>
    <row r="10" spans="1:5" ht="15.75" thickBot="1" x14ac:dyDescent="0.3">
      <c r="A10" s="22"/>
      <c r="B10" s="23"/>
      <c r="C10" s="24"/>
      <c r="D10" s="25"/>
      <c r="E10" s="26"/>
    </row>
    <row r="11" spans="1:5" ht="15.75" thickBot="1" x14ac:dyDescent="0.3">
      <c r="A11" s="139" t="s">
        <v>8</v>
      </c>
      <c r="B11" s="140"/>
      <c r="C11" s="141"/>
      <c r="D11" s="27" t="s">
        <v>9</v>
      </c>
      <c r="E11" s="28">
        <f>'[1]ICL Deposits'!D23</f>
        <v>0</v>
      </c>
    </row>
    <row r="12" spans="1:5" ht="15.75" thickBot="1" x14ac:dyDescent="0.3">
      <c r="A12" s="29"/>
      <c r="B12" s="30"/>
      <c r="D12" s="31"/>
      <c r="E12" s="32"/>
    </row>
    <row r="13" spans="1:5" ht="15.75" thickBot="1" x14ac:dyDescent="0.3">
      <c r="A13" s="142" t="s">
        <v>10</v>
      </c>
      <c r="B13" s="143"/>
      <c r="C13" s="143"/>
      <c r="D13" s="143"/>
      <c r="E13" s="33">
        <f>'[1]ICL Deposits'!F23</f>
        <v>0</v>
      </c>
    </row>
    <row r="14" spans="1:5" ht="15.75" thickBot="1" x14ac:dyDescent="0.3">
      <c r="A14" s="34"/>
      <c r="B14" s="35"/>
      <c r="C14" s="35"/>
      <c r="D14" s="35"/>
      <c r="E14" s="36"/>
    </row>
    <row r="15" spans="1:5" ht="21.75" thickBot="1" x14ac:dyDescent="0.3">
      <c r="A15" s="131" t="s">
        <v>11</v>
      </c>
      <c r="B15" s="132"/>
      <c r="C15" s="132"/>
      <c r="D15" s="132"/>
      <c r="E15" s="133"/>
    </row>
    <row r="16" spans="1:5" x14ac:dyDescent="0.25">
      <c r="A16" s="37"/>
      <c r="B16" s="38"/>
      <c r="C16" s="38"/>
      <c r="D16" s="38"/>
      <c r="E16" s="39"/>
    </row>
    <row r="17" spans="1:5" x14ac:dyDescent="0.25">
      <c r="A17" s="145" t="s">
        <v>12</v>
      </c>
      <c r="B17" s="146"/>
      <c r="C17" s="146"/>
      <c r="D17" s="40" t="s">
        <v>7</v>
      </c>
      <c r="E17" s="41">
        <f>SUM('[1]Manual Deposits'!K39, '[1]Manual Deposits'!P39:Q39)</f>
        <v>0</v>
      </c>
    </row>
    <row r="18" spans="1:5" ht="15.75" thickBot="1" x14ac:dyDescent="0.3">
      <c r="A18" s="147" t="s">
        <v>13</v>
      </c>
      <c r="B18" s="148"/>
      <c r="C18" s="148"/>
      <c r="D18" s="40" t="s">
        <v>7</v>
      </c>
      <c r="E18" s="41">
        <f>SUM('[1]Local Office Cash Deposits '!D109,'[1]Local Office Cash Deposits '!I109)</f>
        <v>0</v>
      </c>
    </row>
    <row r="19" spans="1:5" ht="15.75" thickBot="1" x14ac:dyDescent="0.3">
      <c r="A19" s="149" t="s">
        <v>14</v>
      </c>
      <c r="B19" s="150"/>
      <c r="C19" s="150"/>
      <c r="D19" s="151"/>
      <c r="E19" s="21">
        <f>SUM(E17:E18)</f>
        <v>0</v>
      </c>
    </row>
    <row r="20" spans="1:5" ht="15.75" thickBot="1" x14ac:dyDescent="0.3">
      <c r="A20" s="29"/>
      <c r="D20" s="42"/>
      <c r="E20" s="43"/>
    </row>
    <row r="21" spans="1:5" ht="15.75" thickBot="1" x14ac:dyDescent="0.3">
      <c r="A21" s="152" t="s">
        <v>15</v>
      </c>
      <c r="B21" s="153"/>
      <c r="C21" s="153"/>
      <c r="D21" s="27" t="s">
        <v>9</v>
      </c>
      <c r="E21" s="28">
        <f>SUM('[1]Local Office Cash Deposits '!F109:F109,'[1]Manual Deposits'!M39:M39)</f>
        <v>0</v>
      </c>
    </row>
    <row r="22" spans="1:5" ht="15.75" thickBot="1" x14ac:dyDescent="0.3">
      <c r="A22" s="44"/>
      <c r="D22" s="31"/>
      <c r="E22" s="43"/>
    </row>
    <row r="23" spans="1:5" ht="15.75" thickBot="1" x14ac:dyDescent="0.3">
      <c r="A23" s="142" t="s">
        <v>16</v>
      </c>
      <c r="B23" s="143"/>
      <c r="C23" s="143"/>
      <c r="D23" s="154"/>
      <c r="E23" s="33">
        <f>SUM('[1]Local Office Cash Deposits '!J109,'[1]Manual Deposits'!Q39)</f>
        <v>0</v>
      </c>
    </row>
    <row r="24" spans="1:5" ht="15.75" thickBot="1" x14ac:dyDescent="0.3">
      <c r="A24" s="34"/>
      <c r="B24" s="45"/>
      <c r="C24" s="35"/>
      <c r="D24" s="46"/>
      <c r="E24" s="36"/>
    </row>
    <row r="25" spans="1:5" ht="21.75" thickBot="1" x14ac:dyDescent="0.3">
      <c r="A25" s="155" t="s">
        <v>17</v>
      </c>
      <c r="B25" s="156"/>
      <c r="C25" s="156"/>
      <c r="D25" s="156"/>
      <c r="E25" s="157"/>
    </row>
    <row r="26" spans="1:5" ht="15.75" thickBot="1" x14ac:dyDescent="0.3">
      <c r="A26" s="47"/>
      <c r="B26" s="23"/>
      <c r="C26" s="24"/>
      <c r="D26" s="25"/>
      <c r="E26" s="48"/>
    </row>
    <row r="27" spans="1:5" ht="15.75" thickBot="1" x14ac:dyDescent="0.3">
      <c r="A27" s="49" t="s">
        <v>18</v>
      </c>
      <c r="B27" s="50"/>
      <c r="C27" s="51"/>
      <c r="D27" s="52"/>
      <c r="E27" s="33">
        <f>'[1]Bank Adjustments'!C23</f>
        <v>0</v>
      </c>
    </row>
    <row r="28" spans="1:5" ht="15.75" thickBot="1" x14ac:dyDescent="0.3">
      <c r="A28" s="53"/>
      <c r="B28" s="54"/>
      <c r="C28" s="54"/>
      <c r="D28" s="54"/>
      <c r="E28" s="55"/>
    </row>
    <row r="29" spans="1:5" ht="15.75" thickBot="1" x14ac:dyDescent="0.3">
      <c r="A29" s="155" t="s">
        <v>19</v>
      </c>
      <c r="B29" s="158"/>
      <c r="C29" s="158"/>
      <c r="D29" s="158"/>
      <c r="E29" s="159"/>
    </row>
    <row r="30" spans="1:5" x14ac:dyDescent="0.25">
      <c r="A30" s="47"/>
      <c r="B30" s="23"/>
      <c r="C30" s="24"/>
      <c r="D30" s="25"/>
      <c r="E30" s="48"/>
    </row>
    <row r="31" spans="1:5" x14ac:dyDescent="0.25">
      <c r="A31" s="47"/>
      <c r="B31" s="23" t="s">
        <v>20</v>
      </c>
      <c r="C31" s="56"/>
      <c r="D31" s="57">
        <f>'[1]ICL Deposits'!D23</f>
        <v>0</v>
      </c>
      <c r="E31" s="48"/>
    </row>
    <row r="32" spans="1:5" x14ac:dyDescent="0.25">
      <c r="A32" s="47"/>
      <c r="B32" s="23" t="s">
        <v>15</v>
      </c>
      <c r="C32" s="56"/>
      <c r="D32" s="57">
        <f>SUM('[1]Local Office Cash Deposits '!F109,'[1]Manual Deposits'!M39)</f>
        <v>0</v>
      </c>
      <c r="E32" s="48"/>
    </row>
    <row r="33" spans="1:5" ht="15.75" thickBot="1" x14ac:dyDescent="0.3">
      <c r="A33" s="47"/>
      <c r="B33" s="58" t="s">
        <v>21</v>
      </c>
      <c r="C33" s="58"/>
      <c r="D33" s="59">
        <f>'[1]Bank Adjustments'!C23</f>
        <v>0</v>
      </c>
      <c r="E33" s="48"/>
    </row>
    <row r="34" spans="1:5" ht="15.75" thickBot="1" x14ac:dyDescent="0.3">
      <c r="A34" s="47"/>
      <c r="B34" s="60" t="s">
        <v>22</v>
      </c>
      <c r="C34" s="61"/>
      <c r="D34" s="62">
        <f>SUM(D31:D33)</f>
        <v>0</v>
      </c>
      <c r="E34" s="26"/>
    </row>
    <row r="35" spans="1:5" ht="15.75" thickBot="1" x14ac:dyDescent="0.3">
      <c r="A35" s="34"/>
      <c r="B35" s="63"/>
      <c r="C35" s="64"/>
      <c r="D35" s="65"/>
      <c r="E35" s="36"/>
    </row>
    <row r="36" spans="1:5" ht="21" thickBot="1" x14ac:dyDescent="0.35">
      <c r="A36" s="160" t="s">
        <v>23</v>
      </c>
      <c r="B36" s="161"/>
      <c r="C36" s="161"/>
      <c r="D36" s="161"/>
      <c r="E36" s="162"/>
    </row>
    <row r="37" spans="1:5" ht="15.75" thickBot="1" x14ac:dyDescent="0.3">
      <c r="A37" s="29"/>
      <c r="B37" s="58"/>
      <c r="C37" s="58"/>
      <c r="D37" s="58"/>
      <c r="E37" s="66"/>
    </row>
    <row r="38" spans="1:5" ht="15.75" thickBot="1" x14ac:dyDescent="0.3">
      <c r="A38" s="163" t="s">
        <v>24</v>
      </c>
      <c r="B38" s="164"/>
      <c r="C38" s="164"/>
      <c r="D38" s="164"/>
      <c r="E38" s="67">
        <f>'[1]Local Office Cash Deposits '!I109</f>
        <v>0</v>
      </c>
    </row>
    <row r="39" spans="1:5" ht="15.75" thickBot="1" x14ac:dyDescent="0.3">
      <c r="A39" s="22"/>
      <c r="E39" s="68"/>
    </row>
    <row r="40" spans="1:5" ht="15.75" thickBot="1" x14ac:dyDescent="0.3">
      <c r="A40" s="163" t="s">
        <v>25</v>
      </c>
      <c r="B40" s="164"/>
      <c r="C40" s="164"/>
      <c r="D40" s="164"/>
      <c r="E40" s="67">
        <f>'[1]Manual Deposits'!P39</f>
        <v>0</v>
      </c>
    </row>
    <row r="41" spans="1:5" ht="15.75" thickBot="1" x14ac:dyDescent="0.3">
      <c r="A41" s="69"/>
      <c r="B41" s="70"/>
      <c r="C41" s="70"/>
      <c r="D41" s="70"/>
      <c r="E41" s="71"/>
    </row>
    <row r="42" spans="1:5" ht="21.75" thickBot="1" x14ac:dyDescent="0.3">
      <c r="A42" s="155" t="s">
        <v>26</v>
      </c>
      <c r="B42" s="156"/>
      <c r="C42" s="156"/>
      <c r="D42" s="156"/>
      <c r="E42" s="157"/>
    </row>
    <row r="43" spans="1:5" ht="15.75" thickBot="1" x14ac:dyDescent="0.3">
      <c r="A43" s="47"/>
      <c r="B43" s="23"/>
      <c r="C43" s="24"/>
      <c r="D43" s="25"/>
      <c r="E43" s="48"/>
    </row>
    <row r="44" spans="1:5" ht="15.75" thickBot="1" x14ac:dyDescent="0.3">
      <c r="A44" s="49" t="s">
        <v>27</v>
      </c>
      <c r="B44" s="50"/>
      <c r="C44" s="51"/>
      <c r="D44" s="52"/>
      <c r="E44" s="33">
        <f>'[1]WI''s Not Marked Deposited'!E108</f>
        <v>0</v>
      </c>
    </row>
    <row r="45" spans="1:5" ht="15.75" thickBot="1" x14ac:dyDescent="0.3">
      <c r="A45" s="72"/>
      <c r="B45" s="73"/>
      <c r="C45" s="73"/>
      <c r="D45" s="73"/>
      <c r="E45" s="74"/>
    </row>
    <row r="46" spans="1:5" x14ac:dyDescent="0.25">
      <c r="A46" s="75"/>
      <c r="B46" s="75"/>
      <c r="C46" s="75"/>
      <c r="D46" s="75"/>
      <c r="E46" s="75"/>
    </row>
    <row r="47" spans="1:5" x14ac:dyDescent="0.25">
      <c r="A47" s="144" t="s">
        <v>28</v>
      </c>
      <c r="B47" s="144"/>
      <c r="C47" s="144"/>
      <c r="D47" s="144"/>
      <c r="E47" s="144"/>
    </row>
    <row r="48" spans="1:5" x14ac:dyDescent="0.25">
      <c r="A48" s="75"/>
      <c r="B48" s="75"/>
      <c r="C48" s="75"/>
      <c r="D48" s="75"/>
      <c r="E48" s="75"/>
    </row>
  </sheetData>
  <mergeCells count="18">
    <mergeCell ref="A47:E47"/>
    <mergeCell ref="A17:C17"/>
    <mergeCell ref="A18:C18"/>
    <mergeCell ref="A19:D19"/>
    <mergeCell ref="A21:C21"/>
    <mergeCell ref="A23:D23"/>
    <mergeCell ref="A25:E25"/>
    <mergeCell ref="A29:E29"/>
    <mergeCell ref="A36:E36"/>
    <mergeCell ref="A38:D38"/>
    <mergeCell ref="A40:D40"/>
    <mergeCell ref="A42:E42"/>
    <mergeCell ref="A15:E15"/>
    <mergeCell ref="A2:D2"/>
    <mergeCell ref="A7:E7"/>
    <mergeCell ref="A9:C9"/>
    <mergeCell ref="A11:C11"/>
    <mergeCell ref="A13:D1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61759-CF67-4851-82FB-50822C41B6E3}">
  <dimension ref="A1:E47"/>
  <sheetViews>
    <sheetView workbookViewId="0">
      <selection activeCell="H39" sqref="H39"/>
    </sheetView>
  </sheetViews>
  <sheetFormatPr defaultRowHeight="15" x14ac:dyDescent="0.25"/>
  <cols>
    <col min="1" max="1" width="37.5703125" bestFit="1" customWidth="1"/>
    <col min="2" max="2" width="34.5703125" bestFit="1" customWidth="1"/>
    <col min="3" max="3" width="7.140625" bestFit="1" customWidth="1"/>
    <col min="5" max="5" width="33.5703125" customWidth="1"/>
  </cols>
  <sheetData>
    <row r="1" spans="1:5" ht="15.75" thickBot="1" x14ac:dyDescent="0.3">
      <c r="A1" s="76" t="s">
        <v>57</v>
      </c>
      <c r="B1" s="77"/>
      <c r="C1" s="77"/>
      <c r="D1" s="77"/>
      <c r="E1" s="78"/>
    </row>
    <row r="2" spans="1:5" x14ac:dyDescent="0.25">
      <c r="A2" s="79"/>
      <c r="B2" s="80"/>
      <c r="C2" s="80"/>
      <c r="D2" s="80"/>
      <c r="E2" s="81"/>
    </row>
    <row r="3" spans="1:5" x14ac:dyDescent="0.25">
      <c r="A3" s="82" t="s">
        <v>29</v>
      </c>
      <c r="B3" s="83"/>
      <c r="C3" s="83"/>
      <c r="D3" s="84"/>
      <c r="E3" s="85"/>
    </row>
    <row r="4" spans="1:5" x14ac:dyDescent="0.25">
      <c r="A4" s="82" t="s">
        <v>30</v>
      </c>
      <c r="B4" s="83"/>
      <c r="C4" s="83"/>
      <c r="D4" s="86"/>
      <c r="E4" s="85"/>
    </row>
    <row r="5" spans="1:5" x14ac:dyDescent="0.25">
      <c r="A5" s="82" t="s">
        <v>3</v>
      </c>
      <c r="B5" s="83"/>
      <c r="C5" s="83"/>
      <c r="D5" s="84"/>
      <c r="E5" s="85"/>
    </row>
    <row r="6" spans="1:5" ht="15.75" thickBot="1" x14ac:dyDescent="0.3">
      <c r="A6" s="87"/>
      <c r="B6" s="88"/>
      <c r="C6" s="88"/>
      <c r="D6" s="88"/>
      <c r="E6" s="89"/>
    </row>
    <row r="7" spans="1:5" ht="15.75" thickBot="1" x14ac:dyDescent="0.3">
      <c r="A7" s="90" t="s">
        <v>31</v>
      </c>
      <c r="B7" s="91"/>
      <c r="C7" s="91"/>
      <c r="D7" s="91"/>
      <c r="E7" s="92"/>
    </row>
    <row r="8" spans="1:5" x14ac:dyDescent="0.25">
      <c r="A8" s="79"/>
      <c r="B8" s="80"/>
      <c r="C8" s="80"/>
      <c r="D8" s="80"/>
      <c r="E8" s="93"/>
    </row>
    <row r="9" spans="1:5" x14ac:dyDescent="0.25">
      <c r="A9" s="94" t="s">
        <v>32</v>
      </c>
      <c r="B9" s="95" t="s">
        <v>33</v>
      </c>
      <c r="C9" s="83"/>
      <c r="D9" s="96"/>
      <c r="E9" s="85"/>
    </row>
    <row r="10" spans="1:5" x14ac:dyDescent="0.25">
      <c r="A10" s="94" t="s">
        <v>34</v>
      </c>
      <c r="B10" s="95" t="s">
        <v>35</v>
      </c>
      <c r="C10" s="83"/>
      <c r="D10" s="97"/>
      <c r="E10" s="85"/>
    </row>
    <row r="11" spans="1:5" x14ac:dyDescent="0.25">
      <c r="A11" s="98"/>
      <c r="B11" s="83" t="s">
        <v>36</v>
      </c>
      <c r="C11" s="83"/>
      <c r="D11" s="99">
        <f>SUM(D9:D10)</f>
        <v>0</v>
      </c>
      <c r="E11" s="85"/>
    </row>
    <row r="12" spans="1:5" ht="15.75" thickBot="1" x14ac:dyDescent="0.3">
      <c r="A12" s="87"/>
      <c r="B12" s="88"/>
      <c r="C12" s="88"/>
      <c r="D12" s="88"/>
      <c r="E12" s="100"/>
    </row>
    <row r="13" spans="1:5" ht="15.75" thickBot="1" x14ac:dyDescent="0.3">
      <c r="A13" s="90" t="s">
        <v>37</v>
      </c>
      <c r="B13" s="91"/>
      <c r="C13" s="91"/>
      <c r="D13" s="91"/>
      <c r="E13" s="92"/>
    </row>
    <row r="14" spans="1:5" x14ac:dyDescent="0.25">
      <c r="A14" s="79"/>
      <c r="B14" s="80"/>
      <c r="C14" s="80"/>
      <c r="D14" s="80"/>
      <c r="E14" s="93"/>
    </row>
    <row r="15" spans="1:5" x14ac:dyDescent="0.25">
      <c r="A15" s="94" t="s">
        <v>32</v>
      </c>
      <c r="B15" s="95" t="s">
        <v>38</v>
      </c>
      <c r="C15" s="83"/>
      <c r="D15" s="96"/>
      <c r="E15" s="85"/>
    </row>
    <row r="16" spans="1:5" x14ac:dyDescent="0.25">
      <c r="A16" s="94"/>
      <c r="B16" s="95" t="s">
        <v>39</v>
      </c>
      <c r="C16" s="83"/>
      <c r="D16" s="101"/>
      <c r="E16" s="85"/>
    </row>
    <row r="17" spans="1:5" x14ac:dyDescent="0.25">
      <c r="A17" s="94" t="s">
        <v>34</v>
      </c>
      <c r="B17" s="95" t="s">
        <v>40</v>
      </c>
      <c r="C17" s="83"/>
      <c r="D17" s="97"/>
      <c r="E17" s="85"/>
    </row>
    <row r="18" spans="1:5" x14ac:dyDescent="0.25">
      <c r="A18" s="98"/>
      <c r="B18" s="83" t="s">
        <v>36</v>
      </c>
      <c r="C18" s="83"/>
      <c r="D18" s="99">
        <f>SUM(D15:D17)</f>
        <v>0</v>
      </c>
      <c r="E18" s="85"/>
    </row>
    <row r="19" spans="1:5" ht="15.75" thickBot="1" x14ac:dyDescent="0.3">
      <c r="A19" s="87"/>
      <c r="B19" s="88"/>
      <c r="C19" s="88"/>
      <c r="D19" s="88"/>
      <c r="E19" s="100"/>
    </row>
    <row r="20" spans="1:5" ht="15.75" thickBot="1" x14ac:dyDescent="0.3">
      <c r="A20" s="90" t="s">
        <v>41</v>
      </c>
      <c r="B20" s="91"/>
      <c r="C20" s="91"/>
      <c r="D20" s="91"/>
      <c r="E20" s="92"/>
    </row>
    <row r="21" spans="1:5" x14ac:dyDescent="0.25">
      <c r="A21" s="79"/>
      <c r="B21" s="80"/>
      <c r="C21" s="80"/>
      <c r="D21" s="80"/>
      <c r="E21" s="93"/>
    </row>
    <row r="22" spans="1:5" x14ac:dyDescent="0.25">
      <c r="A22" s="94"/>
      <c r="B22" s="95" t="s">
        <v>42</v>
      </c>
      <c r="C22" s="83"/>
      <c r="D22" s="96"/>
      <c r="E22" s="85"/>
    </row>
    <row r="23" spans="1:5" x14ac:dyDescent="0.25">
      <c r="A23" s="94" t="s">
        <v>34</v>
      </c>
      <c r="B23" s="95" t="s">
        <v>43</v>
      </c>
      <c r="C23" s="83"/>
      <c r="D23" s="102"/>
      <c r="E23" s="85"/>
    </row>
    <row r="24" spans="1:5" x14ac:dyDescent="0.25">
      <c r="A24" s="94"/>
      <c r="B24" s="95"/>
      <c r="C24" s="83"/>
      <c r="D24" s="83"/>
      <c r="E24" s="85"/>
    </row>
    <row r="25" spans="1:5" x14ac:dyDescent="0.25">
      <c r="A25" s="94"/>
      <c r="B25" s="95" t="s">
        <v>44</v>
      </c>
      <c r="C25" s="83"/>
      <c r="D25" s="83"/>
      <c r="E25" s="85"/>
    </row>
    <row r="26" spans="1:5" x14ac:dyDescent="0.25">
      <c r="A26" s="94"/>
      <c r="B26" s="103" t="s">
        <v>45</v>
      </c>
      <c r="C26" s="83"/>
      <c r="D26" s="104">
        <f>D10</f>
        <v>0</v>
      </c>
      <c r="E26" s="85"/>
    </row>
    <row r="27" spans="1:5" x14ac:dyDescent="0.25">
      <c r="A27" s="94"/>
      <c r="B27" s="103" t="s">
        <v>46</v>
      </c>
      <c r="C27" s="83"/>
      <c r="D27" s="101">
        <f>D17</f>
        <v>0</v>
      </c>
      <c r="E27" s="85"/>
    </row>
    <row r="28" spans="1:5" x14ac:dyDescent="0.25">
      <c r="A28" s="94" t="s">
        <v>34</v>
      </c>
      <c r="B28" s="103" t="s">
        <v>47</v>
      </c>
      <c r="C28" s="83"/>
      <c r="D28" s="97"/>
      <c r="E28" s="85"/>
    </row>
    <row r="29" spans="1:5" x14ac:dyDescent="0.25">
      <c r="A29" s="94" t="s">
        <v>34</v>
      </c>
      <c r="B29" s="103" t="s">
        <v>48</v>
      </c>
      <c r="C29" s="83"/>
      <c r="D29" s="97"/>
      <c r="E29" s="85"/>
    </row>
    <row r="30" spans="1:5" x14ac:dyDescent="0.25">
      <c r="A30" s="94" t="s">
        <v>34</v>
      </c>
      <c r="B30" s="103" t="s">
        <v>49</v>
      </c>
      <c r="C30" s="83"/>
      <c r="D30" s="97"/>
      <c r="E30" s="85"/>
    </row>
    <row r="31" spans="1:5" x14ac:dyDescent="0.25">
      <c r="A31" s="105"/>
      <c r="B31" s="106" t="s">
        <v>50</v>
      </c>
      <c r="C31" s="83"/>
      <c r="D31" s="104">
        <f>SUM(D26:D30)</f>
        <v>0</v>
      </c>
      <c r="E31" s="85"/>
    </row>
    <row r="32" spans="1:5" x14ac:dyDescent="0.25">
      <c r="A32" s="105"/>
      <c r="B32" s="106"/>
      <c r="C32" s="83"/>
      <c r="D32" s="83"/>
      <c r="E32" s="85"/>
    </row>
    <row r="33" spans="1:5" x14ac:dyDescent="0.25">
      <c r="A33" s="98"/>
      <c r="B33" s="83" t="s">
        <v>51</v>
      </c>
      <c r="C33" s="83"/>
      <c r="D33" s="104">
        <f>D23-D31</f>
        <v>0</v>
      </c>
      <c r="E33" s="85"/>
    </row>
    <row r="34" spans="1:5" x14ac:dyDescent="0.25">
      <c r="A34" s="105"/>
      <c r="B34" s="106"/>
      <c r="C34" s="83"/>
      <c r="D34" s="83"/>
      <c r="E34" s="85"/>
    </row>
    <row r="35" spans="1:5" x14ac:dyDescent="0.25">
      <c r="A35" s="98"/>
      <c r="B35" s="83" t="s">
        <v>39</v>
      </c>
      <c r="C35" s="83"/>
      <c r="D35" s="104"/>
      <c r="E35" s="85"/>
    </row>
    <row r="36" spans="1:5" x14ac:dyDescent="0.25">
      <c r="A36" s="105"/>
      <c r="B36" s="106"/>
      <c r="C36" s="83"/>
      <c r="D36" s="83"/>
      <c r="E36" s="85"/>
    </row>
    <row r="37" spans="1:5" x14ac:dyDescent="0.25">
      <c r="A37" s="98"/>
      <c r="B37" s="83" t="s">
        <v>36</v>
      </c>
      <c r="C37" s="83"/>
      <c r="D37" s="99">
        <f>D22+D33+D35</f>
        <v>0</v>
      </c>
      <c r="E37" s="85"/>
    </row>
    <row r="38" spans="1:5" ht="15.75" thickBot="1" x14ac:dyDescent="0.3">
      <c r="A38" s="87"/>
      <c r="B38" s="88"/>
      <c r="C38" s="88"/>
      <c r="D38" s="88"/>
      <c r="E38" s="100"/>
    </row>
    <row r="39" spans="1:5" ht="15.75" thickBot="1" x14ac:dyDescent="0.3">
      <c r="A39" s="107" t="s">
        <v>52</v>
      </c>
      <c r="B39" s="108"/>
      <c r="C39" s="108"/>
      <c r="D39" s="108"/>
      <c r="E39" s="109"/>
    </row>
    <row r="40" spans="1:5" ht="26.25" thickBot="1" x14ac:dyDescent="0.3">
      <c r="A40" s="110" t="s">
        <v>53</v>
      </c>
      <c r="B40" s="111"/>
      <c r="C40" s="112" t="s">
        <v>54</v>
      </c>
      <c r="D40" s="113" t="s">
        <v>36</v>
      </c>
      <c r="E40" s="114" t="s">
        <v>55</v>
      </c>
    </row>
    <row r="41" spans="1:5" x14ac:dyDescent="0.25">
      <c r="A41" s="115"/>
      <c r="B41" s="116"/>
      <c r="C41" s="117"/>
      <c r="D41" s="96">
        <v>0</v>
      </c>
      <c r="E41" s="118"/>
    </row>
    <row r="42" spans="1:5" x14ac:dyDescent="0.25">
      <c r="A42" s="119"/>
      <c r="B42" s="120"/>
      <c r="C42" s="121"/>
      <c r="D42" s="97">
        <v>0</v>
      </c>
      <c r="E42" s="122"/>
    </row>
    <row r="43" spans="1:5" x14ac:dyDescent="0.25">
      <c r="A43" s="119"/>
      <c r="B43" s="120"/>
      <c r="C43" s="121"/>
      <c r="D43" s="97">
        <v>0</v>
      </c>
      <c r="E43" s="122"/>
    </row>
    <row r="44" spans="1:5" ht="15.75" thickBot="1" x14ac:dyDescent="0.3">
      <c r="A44" s="123"/>
      <c r="B44" s="124"/>
      <c r="C44" s="88"/>
      <c r="D44" s="125">
        <f>SUM(D41:D43)</f>
        <v>0</v>
      </c>
      <c r="E44" s="126"/>
    </row>
    <row r="45" spans="1:5" ht="15.75" thickBot="1" x14ac:dyDescent="0.3">
      <c r="A45" s="98"/>
      <c r="B45" s="83"/>
      <c r="C45" s="83"/>
      <c r="D45" s="127"/>
      <c r="E45" s="85"/>
    </row>
    <row r="46" spans="1:5" ht="15.75" thickBot="1" x14ac:dyDescent="0.3">
      <c r="A46" s="128" t="s">
        <v>56</v>
      </c>
      <c r="B46" s="83"/>
      <c r="C46" s="83"/>
      <c r="D46" s="129">
        <f>D11+D18+D37+D44</f>
        <v>0</v>
      </c>
      <c r="E46" s="85"/>
    </row>
    <row r="47" spans="1:5" ht="15.75" thickBot="1" x14ac:dyDescent="0.3">
      <c r="A47" s="87"/>
      <c r="B47" s="88"/>
      <c r="C47" s="88"/>
      <c r="D47" s="130"/>
      <c r="E47" s="10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</vt:lpstr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Velazquez</dc:creator>
  <cp:lastModifiedBy>Rufus Berry</cp:lastModifiedBy>
  <dcterms:created xsi:type="dcterms:W3CDTF">2022-11-07T13:02:28Z</dcterms:created>
  <dcterms:modified xsi:type="dcterms:W3CDTF">2022-11-07T20:04:34Z</dcterms:modified>
</cp:coreProperties>
</file>